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0730" windowHeight="9735"/>
  </bookViews>
  <sheets>
    <sheet name="Cuadro 5" sheetId="37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42" i="37" l="1"/>
  <c r="E142" i="37" s="1"/>
  <c r="C141" i="37"/>
  <c r="E141" i="37" s="1"/>
  <c r="C140" i="37"/>
  <c r="E140" i="37" s="1"/>
  <c r="C139" i="37"/>
  <c r="E139" i="37" s="1"/>
  <c r="C138" i="37"/>
  <c r="E138" i="37" s="1"/>
  <c r="C137" i="37"/>
  <c r="E137" i="37" s="1"/>
  <c r="C136" i="37"/>
  <c r="E136" i="37" s="1"/>
  <c r="C135" i="37"/>
  <c r="E135" i="37" s="1"/>
  <c r="C134" i="37"/>
  <c r="E134" i="37" s="1"/>
  <c r="F132" i="37"/>
  <c r="D132" i="37"/>
  <c r="C130" i="37"/>
  <c r="E130" i="37" s="1"/>
  <c r="C129" i="37"/>
  <c r="E129" i="37" s="1"/>
  <c r="F127" i="37"/>
  <c r="D127" i="37"/>
  <c r="C125" i="37"/>
  <c r="E125" i="37" s="1"/>
  <c r="C116" i="37"/>
  <c r="E116" i="37" s="1"/>
  <c r="C115" i="37"/>
  <c r="E115" i="37" s="1"/>
  <c r="C114" i="37"/>
  <c r="E114" i="37" s="1"/>
  <c r="C113" i="37"/>
  <c r="E113" i="37" s="1"/>
  <c r="C112" i="37"/>
  <c r="E112" i="37" s="1"/>
  <c r="C111" i="37"/>
  <c r="E111" i="37" s="1"/>
  <c r="C110" i="37"/>
  <c r="E110" i="37" s="1"/>
  <c r="C109" i="37"/>
  <c r="E109" i="37" s="1"/>
  <c r="C108" i="37"/>
  <c r="E108" i="37" s="1"/>
  <c r="C107" i="37"/>
  <c r="E107" i="37" s="1"/>
  <c r="C106" i="37"/>
  <c r="E106" i="37" s="1"/>
  <c r="C105" i="37"/>
  <c r="E105" i="37" s="1"/>
  <c r="F103" i="37"/>
  <c r="C103" i="37" s="1"/>
  <c r="D103" i="37"/>
  <c r="C101" i="37"/>
  <c r="E101" i="37" s="1"/>
  <c r="C100" i="37"/>
  <c r="E100" i="37" s="1"/>
  <c r="C99" i="37"/>
  <c r="E99" i="37" s="1"/>
  <c r="C98" i="37"/>
  <c r="E98" i="37" s="1"/>
  <c r="C97" i="37"/>
  <c r="E97" i="37" s="1"/>
  <c r="F95" i="37"/>
  <c r="D95" i="37"/>
  <c r="C93" i="37"/>
  <c r="E93" i="37" s="1"/>
  <c r="C92" i="37"/>
  <c r="E92" i="37" s="1"/>
  <c r="C91" i="37"/>
  <c r="E91" i="37" s="1"/>
  <c r="C90" i="37"/>
  <c r="E90" i="37" s="1"/>
  <c r="C89" i="37"/>
  <c r="E89" i="37" s="1"/>
  <c r="C88" i="37"/>
  <c r="E88" i="37" s="1"/>
  <c r="F86" i="37"/>
  <c r="D86" i="37"/>
  <c r="C84" i="37"/>
  <c r="E84" i="37" s="1"/>
  <c r="C83" i="37"/>
  <c r="E83" i="37" s="1"/>
  <c r="C82" i="37"/>
  <c r="E82" i="37" s="1"/>
  <c r="C81" i="37"/>
  <c r="E81" i="37" s="1"/>
  <c r="C80" i="37"/>
  <c r="E80" i="37" s="1"/>
  <c r="C79" i="37"/>
  <c r="E79" i="37" s="1"/>
  <c r="C78" i="37"/>
  <c r="E78" i="37" s="1"/>
  <c r="F76" i="37"/>
  <c r="D76" i="37"/>
  <c r="C76" i="37"/>
  <c r="C74" i="37"/>
  <c r="E74" i="37" s="1"/>
  <c r="C73" i="37"/>
  <c r="E73" i="37" s="1"/>
  <c r="C72" i="37"/>
  <c r="E72" i="37" s="1"/>
  <c r="C71" i="37"/>
  <c r="E71" i="37" s="1"/>
  <c r="C70" i="37"/>
  <c r="E70" i="37" s="1"/>
  <c r="C69" i="37"/>
  <c r="E69" i="37" s="1"/>
  <c r="C68" i="37"/>
  <c r="E68" i="37" s="1"/>
  <c r="F66" i="37"/>
  <c r="D66" i="37"/>
  <c r="C57" i="37"/>
  <c r="E57" i="37" s="1"/>
  <c r="C56" i="37"/>
  <c r="E56" i="37" s="1"/>
  <c r="C55" i="37"/>
  <c r="E55" i="37" s="1"/>
  <c r="F53" i="37"/>
  <c r="D53" i="37"/>
  <c r="C53" i="37" s="1"/>
  <c r="C51" i="37"/>
  <c r="E51" i="37" s="1"/>
  <c r="C50" i="37"/>
  <c r="E50" i="37" s="1"/>
  <c r="C49" i="37"/>
  <c r="E49" i="37" s="1"/>
  <c r="C48" i="37"/>
  <c r="E48" i="37" s="1"/>
  <c r="C47" i="37"/>
  <c r="E47" i="37" s="1"/>
  <c r="C46" i="37"/>
  <c r="E46" i="37" s="1"/>
  <c r="C45" i="37"/>
  <c r="E45" i="37" s="1"/>
  <c r="C44" i="37"/>
  <c r="E44" i="37" s="1"/>
  <c r="C43" i="37"/>
  <c r="E43" i="37" s="1"/>
  <c r="C42" i="37"/>
  <c r="E42" i="37" s="1"/>
  <c r="C41" i="37"/>
  <c r="E41" i="37" s="1"/>
  <c r="C40" i="37"/>
  <c r="E40" i="37" s="1"/>
  <c r="C39" i="37"/>
  <c r="E39" i="37" s="1"/>
  <c r="C38" i="37"/>
  <c r="E38" i="37" s="1"/>
  <c r="F36" i="37"/>
  <c r="D36" i="37"/>
  <c r="C36" i="37"/>
  <c r="C34" i="37"/>
  <c r="E34" i="37" s="1"/>
  <c r="C33" i="37"/>
  <c r="E33" i="37" s="1"/>
  <c r="C32" i="37"/>
  <c r="E32" i="37" s="1"/>
  <c r="C31" i="37"/>
  <c r="E31" i="37" s="1"/>
  <c r="C30" i="37"/>
  <c r="E30" i="37" s="1"/>
  <c r="C29" i="37"/>
  <c r="E29" i="37" s="1"/>
  <c r="F27" i="37"/>
  <c r="D27" i="37"/>
  <c r="C25" i="37"/>
  <c r="E25" i="37" s="1"/>
  <c r="C24" i="37"/>
  <c r="E24" i="37" s="1"/>
  <c r="C23" i="37"/>
  <c r="E23" i="37" s="1"/>
  <c r="C22" i="37"/>
  <c r="E22" i="37" s="1"/>
  <c r="C21" i="37"/>
  <c r="E21" i="37" s="1"/>
  <c r="C20" i="37"/>
  <c r="E20" i="37" s="1"/>
  <c r="F18" i="37"/>
  <c r="D18" i="37"/>
  <c r="C16" i="37"/>
  <c r="E16" i="37" s="1"/>
  <c r="C15" i="37"/>
  <c r="E15" i="37" s="1"/>
  <c r="C14" i="37"/>
  <c r="E14" i="37" s="1"/>
  <c r="C13" i="37"/>
  <c r="E13" i="37" s="1"/>
  <c r="F11" i="37"/>
  <c r="D11" i="37"/>
  <c r="C11" i="37"/>
  <c r="C66" i="37" l="1"/>
  <c r="E66" i="37" s="1"/>
  <c r="E11" i="37"/>
  <c r="C18" i="37"/>
  <c r="E18" i="37" s="1"/>
  <c r="C27" i="37"/>
  <c r="E27" i="37" s="1"/>
  <c r="E36" i="37"/>
  <c r="E53" i="37"/>
  <c r="D9" i="37"/>
  <c r="F9" i="37"/>
  <c r="E76" i="37"/>
  <c r="C86" i="37"/>
  <c r="E86" i="37" s="1"/>
  <c r="C95" i="37"/>
  <c r="E95" i="37" s="1"/>
  <c r="E103" i="37"/>
  <c r="C127" i="37"/>
  <c r="E127" i="37" s="1"/>
  <c r="C132" i="37"/>
  <c r="E132" i="37" s="1"/>
  <c r="C9" i="37" l="1"/>
  <c r="E9" i="37" s="1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<sst xmlns="http://schemas.openxmlformats.org/spreadsheetml/2006/main" count="130" uniqueCount="105">
  <si>
    <t>Nacimientos vivos</t>
  </si>
  <si>
    <t>Total</t>
  </si>
  <si>
    <t>Peso al nacer</t>
  </si>
  <si>
    <t xml:space="preserve">Número </t>
  </si>
  <si>
    <t>Porcentaje</t>
  </si>
  <si>
    <t/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</si>
  <si>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</si>
  <si>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</si>
  <si>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2,501 gramos                                           y más </t>
  </si>
  <si>
    <t>Bocas del Toro</t>
  </si>
  <si>
    <t>Changuinola</t>
  </si>
  <si>
    <t>Chiriquí Grande</t>
  </si>
  <si>
    <t>Almirante</t>
  </si>
  <si>
    <t>Coclé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</si>
  <si>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</si>
  <si>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</si>
  <si>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</si>
  <si>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</si>
  <si>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</si>
  <si>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</si>
  <si>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</si>
  <si>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</si>
  <si>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</si>
  <si>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</si>
  <si>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</si>
  <si>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</si>
  <si>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</si>
  <si>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</si>
  <si>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</si>
  <si>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</si>
  <si>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</si>
  <si>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</si>
  <si>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</si>
  <si>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</si>
  <si>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</si>
  <si>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</si>
  <si>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</si>
  <si>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</si>
  <si>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</si>
  <si>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</si>
  <si>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</si>
  <si>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</si>
  <si>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</si>
  <si>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</si>
  <si>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</si>
  <si>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</si>
  <si>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</si>
  <si>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</si>
  <si>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</si>
  <si>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</si>
  <si>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Los Santos</t>
  </si>
  <si>
    <t>Guararé</t>
  </si>
  <si>
    <t>Macaracas</t>
  </si>
  <si>
    <t>Pedasí</t>
  </si>
  <si>
    <t>Pocrí</t>
  </si>
  <si>
    <t>Tonosí</t>
  </si>
  <si>
    <t>Panamá</t>
  </si>
  <si>
    <t>Balboa</t>
  </si>
  <si>
    <t>Chepo</t>
  </si>
  <si>
    <t>Chimán</t>
  </si>
  <si>
    <t>San Miguelito</t>
  </si>
  <si>
    <t>Taboga</t>
  </si>
  <si>
    <t>Panamá Oeste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</si>
  <si>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</si>
  <si>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</si>
  <si>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</si>
  <si>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</si>
  <si>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</si>
  <si>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</si>
  <si>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</si>
  <si>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</si>
  <si>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</si>
  <si>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</si>
  <si>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</si>
  <si>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</si>
  <si>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</si>
  <si>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</si>
  <si>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Fe</t>
  </si>
  <si>
    <t>Santiago</t>
  </si>
  <si>
    <t>Soná</t>
  </si>
  <si>
    <t>Mariato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</si>
  <si>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</si>
  <si>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</si>
  <si>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</si>
  <si>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</si>
  <si>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</si>
  <si>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</si>
  <si>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</si>
  <si>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</si>
  <si>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</si>
  <si>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</si>
  <si>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</si>
  <si>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</si>
  <si>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</si>
  <si>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</si>
  <si>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r>
      <rPr>
        <sz val="10"/>
        <color theme="0"/>
        <rFont val="Arial"/>
        <family val="2"/>
      </rPr>
      <t>!</t>
    </r>
    <r>
      <rPr>
        <sz val="10"/>
        <rFont val="Arial"/>
        <family val="2"/>
      </rPr>
      <t>- Cantidad nula o cero.</t>
    </r>
  </si>
  <si>
    <t>Cuadro 5. NACIMIENTOS VIVOS EN LA REPÚBLICA, POR PESO AL NACER, SEGÚN PROVINCIA,</t>
  </si>
  <si>
    <t>TOTAL</t>
  </si>
  <si>
    <t>Las Tablas</t>
  </si>
  <si>
    <t>Omar Torrijos Herrera</t>
  </si>
  <si>
    <t>Tierras Altas</t>
  </si>
  <si>
    <t xml:space="preserve">           </t>
  </si>
  <si>
    <t xml:space="preserve">             instalaciones de salud pública (Minsa y CSS), clínicas  privadas  y oficinas del Registro Civil (Tribunal Electoral).</t>
  </si>
  <si>
    <t>Fuente:  Los  datos publicados  corresponden  a  información  recopilada,  con  base  en  los registros  administrativos  de las</t>
  </si>
  <si>
    <t>COMARCA INDÍGENA Y DISTRITO DE RESIDENCIA: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</si>
</sst>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0" fontId="2" fillId="0" borderId="0" xfId="0" applyFont="1"/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0" borderId="0" xfId="1" applyFont="1" applyFill="1"/>
    <xf numFmtId="165" fontId="1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165" fontId="2" fillId="0" borderId="6" xfId="1" applyNumberFormat="1" applyFill="1" applyBorder="1" applyAlignment="1">
      <alignment vertical="center"/>
    </xf>
    <xf numFmtId="165" fontId="2" fillId="0" borderId="7" xfId="1" applyNumberForma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0" fontId="2" fillId="0" borderId="10" xfId="1" applyBorder="1" applyAlignment="1">
      <alignment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zoomScaleNormal="100" zoomScaleSheetLayoutView="90" workbookViewId="0">
      <selection activeCell="N1" sqref="N1"/>
    </sheetView>
  </sheetViews>
  <sheetFormatPr baseColWidth="10" defaultColWidth="11.42578125" defaultRowHeight="12.75" x14ac:dyDescent="0.2"/>
  <cols>
    <col min="1" max="1" width="2.28515625" style="1" customWidth="1"/>
    <col min="2" max="2" width="32.7109375" style="1" customWidth="1"/>
    <col min="3" max="6" width="16.7109375" style="1" customWidth="1"/>
    <col min="7" max="16384" width="11.42578125" style="1"/>
  </cols>
  <sheetData>
    <row r="1" spans="1:6" x14ac:dyDescent="0.2">
      <c r="A1" s="48" t="s">
        <v>96</v>
      </c>
      <c r="B1" s="48"/>
      <c r="C1" s="48"/>
      <c r="D1" s="48"/>
      <c r="E1" s="48"/>
      <c r="F1" s="48"/>
    </row>
    <row r="2" spans="1:6" x14ac:dyDescent="0.2">
      <c r="A2" s="37" t="s">
        <v>104</v>
      </c>
      <c r="B2" s="37"/>
      <c r="C2" s="37"/>
      <c r="D2" s="37"/>
      <c r="E2" s="37"/>
      <c r="F2" s="37"/>
    </row>
    <row r="3" spans="1:6" x14ac:dyDescent="0.2">
      <c r="A3" s="2"/>
    </row>
    <row r="4" spans="1:6" ht="22.15" customHeight="1" x14ac:dyDescent="0.2">
      <c r="A4" s="38" t="s">
        <v>7</v>
      </c>
      <c r="B4" s="39"/>
      <c r="C4" s="44" t="s">
        <v>0</v>
      </c>
      <c r="D4" s="44"/>
      <c r="E4" s="44"/>
      <c r="F4" s="45"/>
    </row>
    <row r="5" spans="1:6" ht="22.15" customHeight="1" x14ac:dyDescent="0.2">
      <c r="A5" s="40"/>
      <c r="B5" s="41"/>
      <c r="C5" s="44" t="s">
        <v>1</v>
      </c>
      <c r="D5" s="44" t="s">
        <v>2</v>
      </c>
      <c r="E5" s="44"/>
      <c r="F5" s="45"/>
    </row>
    <row r="6" spans="1:6" ht="22.15" customHeight="1" x14ac:dyDescent="0.2">
      <c r="A6" s="40"/>
      <c r="B6" s="41"/>
      <c r="C6" s="44"/>
      <c r="D6" s="44" t="s">
        <v>6</v>
      </c>
      <c r="E6" s="44"/>
      <c r="F6" s="45" t="s">
        <v>8</v>
      </c>
    </row>
    <row r="7" spans="1:6" ht="22.15" customHeight="1" x14ac:dyDescent="0.2">
      <c r="A7" s="42"/>
      <c r="B7" s="43"/>
      <c r="C7" s="44"/>
      <c r="D7" s="35" t="s">
        <v>3</v>
      </c>
      <c r="E7" s="35" t="s">
        <v>4</v>
      </c>
      <c r="F7" s="45"/>
    </row>
    <row r="8" spans="1:6" s="4" customFormat="1" ht="13.5" customHeight="1" x14ac:dyDescent="0.2">
      <c r="B8" s="5"/>
      <c r="C8" s="6"/>
      <c r="D8" s="6"/>
      <c r="E8" s="6"/>
      <c r="F8" s="7"/>
    </row>
    <row r="9" spans="1:6" s="4" customFormat="1" ht="13.5" customHeight="1" x14ac:dyDescent="0.2">
      <c r="A9" s="46" t="s">
        <v>97</v>
      </c>
      <c r="B9" s="47"/>
      <c r="C9" s="25">
        <f>SUM(D9,F9)</f>
        <v>63920</v>
      </c>
      <c r="D9" s="25">
        <f>SUM(D11,D18,D27,D36,D53,D66,D76,D86,D95,D103,D125,D127,D132)</f>
        <v>5299</v>
      </c>
      <c r="E9" s="33">
        <f>D9/C9*100</f>
        <v>8.2900500625782225</v>
      </c>
      <c r="F9" s="27">
        <f>SUM(F11,F18,F27,F36,F53,F66,F76,F86,F95,F103,F125,F127,F132)</f>
        <v>58621</v>
      </c>
    </row>
    <row r="10" spans="1:6" s="4" customFormat="1" ht="13.5" customHeight="1" x14ac:dyDescent="0.2">
      <c r="B10" s="9"/>
      <c r="C10" s="25"/>
      <c r="D10" s="28"/>
      <c r="E10" s="33"/>
      <c r="F10" s="29"/>
    </row>
    <row r="11" spans="1:6" s="4" customFormat="1" ht="13.5" customHeight="1" x14ac:dyDescent="0.2">
      <c r="A11" s="13" t="s">
        <v>9</v>
      </c>
      <c r="B11" s="9"/>
      <c r="C11" s="25">
        <f>SUM(D11,F11)</f>
        <v>4306</v>
      </c>
      <c r="D11" s="25">
        <f>SUM(D13:D16)</f>
        <v>202</v>
      </c>
      <c r="E11" s="33">
        <f t="shared" ref="E11:E51" si="0">D11/C11*100</f>
        <v>4.6911286576869484</v>
      </c>
      <c r="F11" s="27">
        <f>SUM(F13:F16)</f>
        <v>4104</v>
      </c>
    </row>
    <row r="12" spans="1:6" s="4" customFormat="1" ht="13.5" customHeight="1" x14ac:dyDescent="0.2">
      <c r="B12" s="9"/>
      <c r="C12" s="25"/>
      <c r="D12" s="28"/>
      <c r="E12" s="33"/>
      <c r="F12" s="29"/>
    </row>
    <row r="13" spans="1:6" s="4" customFormat="1" ht="14.25" customHeight="1" x14ac:dyDescent="0.2">
      <c r="B13" s="34" t="s">
        <v>9</v>
      </c>
      <c r="C13" s="25">
        <f>SUM(D13,F13)</f>
        <v>465</v>
      </c>
      <c r="D13" s="26">
        <v>21</v>
      </c>
      <c r="E13" s="33">
        <f t="shared" si="0"/>
        <v>4.5161290322580641</v>
      </c>
      <c r="F13" s="30">
        <v>444</v>
      </c>
    </row>
    <row r="14" spans="1:6" s="4" customFormat="1" ht="14.25" customHeight="1" x14ac:dyDescent="0.2">
      <c r="B14" s="34" t="s">
        <v>10</v>
      </c>
      <c r="C14" s="25">
        <f t="shared" ref="C14:C16" si="1">SUM(D14,F14)</f>
        <v>2686</v>
      </c>
      <c r="D14" s="26">
        <v>106</v>
      </c>
      <c r="E14" s="33">
        <f t="shared" si="0"/>
        <v>3.9463886820551006</v>
      </c>
      <c r="F14" s="30">
        <v>2580</v>
      </c>
    </row>
    <row r="15" spans="1:6" s="4" customFormat="1" ht="14.25" customHeight="1" x14ac:dyDescent="0.2">
      <c r="B15" s="34" t="s">
        <v>11</v>
      </c>
      <c r="C15" s="25">
        <f t="shared" si="1"/>
        <v>487</v>
      </c>
      <c r="D15" s="26">
        <v>38</v>
      </c>
      <c r="E15" s="33">
        <f t="shared" si="0"/>
        <v>7.8028747433264893</v>
      </c>
      <c r="F15" s="30">
        <v>449</v>
      </c>
    </row>
    <row r="16" spans="1:6" s="4" customFormat="1" ht="14.25" customHeight="1" x14ac:dyDescent="0.2">
      <c r="B16" s="34" t="s">
        <v>12</v>
      </c>
      <c r="C16" s="25">
        <f t="shared" si="1"/>
        <v>668</v>
      </c>
      <c r="D16" s="26">
        <v>37</v>
      </c>
      <c r="E16" s="33">
        <f t="shared" si="0"/>
        <v>5.5389221556886223</v>
      </c>
      <c r="F16" s="30">
        <v>631</v>
      </c>
    </row>
    <row r="17" spans="1:6" s="4" customFormat="1" ht="13.5" customHeight="1" x14ac:dyDescent="0.2">
      <c r="B17" s="9"/>
      <c r="C17" s="25"/>
      <c r="D17" s="25"/>
      <c r="E17" s="33"/>
      <c r="F17" s="27"/>
    </row>
    <row r="18" spans="1:6" s="4" customFormat="1" ht="13.5" customHeight="1" x14ac:dyDescent="0.2">
      <c r="A18" s="13" t="s">
        <v>13</v>
      </c>
      <c r="B18" s="9"/>
      <c r="C18" s="25">
        <f>SUM(D18,F18)</f>
        <v>3699</v>
      </c>
      <c r="D18" s="25">
        <f>SUM(D20:D25)</f>
        <v>300</v>
      </c>
      <c r="E18" s="33">
        <f>D18/C18*100</f>
        <v>8.1103000811030004</v>
      </c>
      <c r="F18" s="27">
        <f>SUM(F20:F25)</f>
        <v>3399</v>
      </c>
    </row>
    <row r="19" spans="1:6" s="4" customFormat="1" ht="13.5" customHeight="1" x14ac:dyDescent="0.2">
      <c r="B19" s="9"/>
      <c r="C19" s="25"/>
      <c r="D19" s="25"/>
      <c r="E19" s="33"/>
      <c r="F19" s="27"/>
    </row>
    <row r="20" spans="1:6" s="4" customFormat="1" ht="13.5" customHeight="1" x14ac:dyDescent="0.2">
      <c r="B20" s="13" t="s">
        <v>14</v>
      </c>
      <c r="C20" s="25">
        <f t="shared" ref="C20:C25" si="2">SUM(D20,F20)</f>
        <v>654</v>
      </c>
      <c r="D20" s="26">
        <v>50</v>
      </c>
      <c r="E20" s="33">
        <f t="shared" si="0"/>
        <v>7.6452599388379197</v>
      </c>
      <c r="F20" s="30">
        <v>604</v>
      </c>
    </row>
    <row r="21" spans="1:6" s="4" customFormat="1" ht="13.5" customHeight="1" x14ac:dyDescent="0.2">
      <c r="B21" s="4" t="s">
        <v>15</v>
      </c>
      <c r="C21" s="25">
        <f t="shared" si="2"/>
        <v>785</v>
      </c>
      <c r="D21" s="26">
        <v>63</v>
      </c>
      <c r="E21" s="33">
        <f t="shared" si="0"/>
        <v>8.0254777070063685</v>
      </c>
      <c r="F21" s="30">
        <v>722</v>
      </c>
    </row>
    <row r="22" spans="1:6" s="4" customFormat="1" ht="13.5" customHeight="1" x14ac:dyDescent="0.2">
      <c r="B22" s="4" t="s">
        <v>16</v>
      </c>
      <c r="C22" s="25">
        <f t="shared" si="2"/>
        <v>483</v>
      </c>
      <c r="D22" s="26">
        <v>46</v>
      </c>
      <c r="E22" s="33">
        <f t="shared" si="0"/>
        <v>9.5238095238095237</v>
      </c>
      <c r="F22" s="30">
        <v>437</v>
      </c>
    </row>
    <row r="23" spans="1:6" s="4" customFormat="1" ht="13.5" customHeight="1" x14ac:dyDescent="0.2">
      <c r="B23" s="8" t="s">
        <v>17</v>
      </c>
      <c r="C23" s="25">
        <f t="shared" si="2"/>
        <v>257</v>
      </c>
      <c r="D23" s="26">
        <v>21</v>
      </c>
      <c r="E23" s="33">
        <f t="shared" si="0"/>
        <v>8.1712062256809332</v>
      </c>
      <c r="F23" s="30">
        <v>236</v>
      </c>
    </row>
    <row r="24" spans="1:6" s="4" customFormat="1" ht="13.5" customHeight="1" x14ac:dyDescent="0.2">
      <c r="B24" s="1" t="s">
        <v>18</v>
      </c>
      <c r="C24" s="25">
        <f t="shared" si="2"/>
        <v>91</v>
      </c>
      <c r="D24" s="26">
        <v>7</v>
      </c>
      <c r="E24" s="33">
        <f t="shared" si="0"/>
        <v>7.6923076923076925</v>
      </c>
      <c r="F24" s="30">
        <v>84</v>
      </c>
    </row>
    <row r="25" spans="1:6" s="4" customFormat="1" ht="13.5" customHeight="1" x14ac:dyDescent="0.2">
      <c r="B25" s="1" t="s">
        <v>19</v>
      </c>
      <c r="C25" s="25">
        <f t="shared" si="2"/>
        <v>1429</v>
      </c>
      <c r="D25" s="26">
        <v>113</v>
      </c>
      <c r="E25" s="33">
        <f t="shared" si="0"/>
        <v>7.9076277116864935</v>
      </c>
      <c r="F25" s="30">
        <v>1316</v>
      </c>
    </row>
    <row r="26" spans="1:6" s="4" customFormat="1" ht="13.5" customHeight="1" x14ac:dyDescent="0.2">
      <c r="B26" s="9"/>
      <c r="C26" s="25"/>
      <c r="D26" s="25"/>
      <c r="E26" s="33"/>
      <c r="F26" s="27"/>
    </row>
    <row r="27" spans="1:6" s="4" customFormat="1" ht="13.5" customHeight="1" x14ac:dyDescent="0.2">
      <c r="A27" s="13" t="s">
        <v>20</v>
      </c>
      <c r="B27" s="9"/>
      <c r="C27" s="25">
        <f>SUM(D27,F27)</f>
        <v>4373</v>
      </c>
      <c r="D27" s="25">
        <f>SUM(D29:D34)</f>
        <v>490</v>
      </c>
      <c r="E27" s="33">
        <f t="shared" si="0"/>
        <v>11.205122341641893</v>
      </c>
      <c r="F27" s="27">
        <f>SUM(F29:F34)</f>
        <v>3883</v>
      </c>
    </row>
    <row r="28" spans="1:6" s="4" customFormat="1" ht="13.5" customHeight="1" x14ac:dyDescent="0.2">
      <c r="B28" s="9"/>
      <c r="C28" s="25"/>
      <c r="D28" s="25"/>
      <c r="E28" s="33"/>
      <c r="F28" s="27"/>
    </row>
    <row r="29" spans="1:6" s="4" customFormat="1" ht="14.25" customHeight="1" x14ac:dyDescent="0.2">
      <c r="B29" s="4" t="s">
        <v>20</v>
      </c>
      <c r="C29" s="25">
        <f t="shared" ref="C29:C34" si="3">SUM(D29,F29)</f>
        <v>3682</v>
      </c>
      <c r="D29" s="26">
        <v>431</v>
      </c>
      <c r="E29" s="33">
        <f t="shared" si="0"/>
        <v>11.705594785442694</v>
      </c>
      <c r="F29" s="30">
        <v>3251</v>
      </c>
    </row>
    <row r="30" spans="1:6" s="4" customFormat="1" ht="14.25" customHeight="1" x14ac:dyDescent="0.2">
      <c r="B30" s="4" t="s">
        <v>21</v>
      </c>
      <c r="C30" s="25">
        <f t="shared" si="3"/>
        <v>177</v>
      </c>
      <c r="D30" s="26">
        <v>19</v>
      </c>
      <c r="E30" s="33">
        <f t="shared" si="0"/>
        <v>10.734463276836157</v>
      </c>
      <c r="F30" s="30">
        <v>158</v>
      </c>
    </row>
    <row r="31" spans="1:6" s="4" customFormat="1" ht="14.25" customHeight="1" x14ac:dyDescent="0.2">
      <c r="B31" s="4" t="s">
        <v>22</v>
      </c>
      <c r="C31" s="25">
        <f t="shared" si="3"/>
        <v>199</v>
      </c>
      <c r="D31" s="26">
        <v>17</v>
      </c>
      <c r="E31" s="33">
        <f>D31/C31*100</f>
        <v>8.5427135678391952</v>
      </c>
      <c r="F31" s="30">
        <v>182</v>
      </c>
    </row>
    <row r="32" spans="1:6" s="4" customFormat="1" ht="14.25" customHeight="1" x14ac:dyDescent="0.2">
      <c r="B32" s="1" t="s">
        <v>23</v>
      </c>
      <c r="C32" s="25">
        <f t="shared" si="3"/>
        <v>162</v>
      </c>
      <c r="D32" s="26">
        <v>16</v>
      </c>
      <c r="E32" s="33">
        <f t="shared" si="0"/>
        <v>9.8765432098765427</v>
      </c>
      <c r="F32" s="30">
        <v>146</v>
      </c>
    </row>
    <row r="33" spans="1:6" s="4" customFormat="1" ht="14.25" customHeight="1" x14ac:dyDescent="0.2">
      <c r="B33" s="1" t="s">
        <v>24</v>
      </c>
      <c r="C33" s="25">
        <f t="shared" si="3"/>
        <v>66</v>
      </c>
      <c r="D33" s="26">
        <v>4</v>
      </c>
      <c r="E33" s="33">
        <f t="shared" si="0"/>
        <v>6.0606060606060606</v>
      </c>
      <c r="F33" s="30">
        <v>62</v>
      </c>
    </row>
    <row r="34" spans="1:6" s="4" customFormat="1" ht="14.25" customHeight="1" x14ac:dyDescent="0.2">
      <c r="B34" s="1" t="s">
        <v>99</v>
      </c>
      <c r="C34" s="25">
        <f t="shared" si="3"/>
        <v>87</v>
      </c>
      <c r="D34" s="26">
        <v>3</v>
      </c>
      <c r="E34" s="33">
        <f t="shared" si="0"/>
        <v>3.4482758620689653</v>
      </c>
      <c r="F34" s="30">
        <v>84</v>
      </c>
    </row>
    <row r="35" spans="1:6" s="4" customFormat="1" ht="13.5" customHeight="1" x14ac:dyDescent="0.2">
      <c r="B35" s="9"/>
      <c r="C35" s="25"/>
      <c r="D35" s="25"/>
      <c r="E35" s="33"/>
      <c r="F35" s="27"/>
    </row>
    <row r="36" spans="1:6" s="4" customFormat="1" ht="13.5" customHeight="1" x14ac:dyDescent="0.2">
      <c r="A36" s="13" t="s">
        <v>25</v>
      </c>
      <c r="B36" s="9"/>
      <c r="C36" s="25">
        <f>SUM(D36,F36)</f>
        <v>7781</v>
      </c>
      <c r="D36" s="25">
        <f>SUM(D38:D51)</f>
        <v>592</v>
      </c>
      <c r="E36" s="33">
        <f t="shared" si="0"/>
        <v>7.6082765711348159</v>
      </c>
      <c r="F36" s="27">
        <f>SUM(F38:F51)</f>
        <v>7189</v>
      </c>
    </row>
    <row r="37" spans="1:6" s="4" customFormat="1" ht="13.5" customHeight="1" x14ac:dyDescent="0.2">
      <c r="B37" s="9"/>
      <c r="C37" s="25"/>
      <c r="D37" s="25"/>
      <c r="E37" s="33"/>
      <c r="F37" s="27"/>
    </row>
    <row r="38" spans="1:6" s="4" customFormat="1" ht="14.25" customHeight="1" x14ac:dyDescent="0.2">
      <c r="B38" s="4" t="s">
        <v>26</v>
      </c>
      <c r="C38" s="25">
        <f t="shared" ref="C38:C51" si="4">SUM(D38,F38)</f>
        <v>399</v>
      </c>
      <c r="D38" s="26">
        <v>26</v>
      </c>
      <c r="E38" s="33">
        <f t="shared" si="0"/>
        <v>6.5162907268170418</v>
      </c>
      <c r="F38" s="30">
        <v>373</v>
      </c>
    </row>
    <row r="39" spans="1:6" s="4" customFormat="1" ht="14.25" customHeight="1" x14ac:dyDescent="0.2">
      <c r="B39" s="4" t="s">
        <v>27</v>
      </c>
      <c r="C39" s="25">
        <f t="shared" si="4"/>
        <v>1038</v>
      </c>
      <c r="D39" s="26">
        <v>59</v>
      </c>
      <c r="E39" s="33">
        <f t="shared" si="0"/>
        <v>5.6840077071290942</v>
      </c>
      <c r="F39" s="30">
        <v>979</v>
      </c>
    </row>
    <row r="40" spans="1:6" s="4" customFormat="1" ht="14.25" customHeight="1" x14ac:dyDescent="0.2">
      <c r="B40" s="4" t="s">
        <v>28</v>
      </c>
      <c r="C40" s="25">
        <f t="shared" si="4"/>
        <v>375</v>
      </c>
      <c r="D40" s="26">
        <v>30</v>
      </c>
      <c r="E40" s="33">
        <f t="shared" si="0"/>
        <v>8</v>
      </c>
      <c r="F40" s="30">
        <v>345</v>
      </c>
    </row>
    <row r="41" spans="1:6" s="4" customFormat="1" ht="14.25" customHeight="1" x14ac:dyDescent="0.2">
      <c r="B41" s="14" t="s">
        <v>29</v>
      </c>
      <c r="C41" s="25">
        <f t="shared" si="4"/>
        <v>465</v>
      </c>
      <c r="D41" s="26">
        <v>30</v>
      </c>
      <c r="E41" s="33">
        <f t="shared" si="0"/>
        <v>6.4516129032258061</v>
      </c>
      <c r="F41" s="30">
        <v>435</v>
      </c>
    </row>
    <row r="42" spans="1:6" s="4" customFormat="1" ht="14.25" customHeight="1" x14ac:dyDescent="0.2">
      <c r="B42" s="1" t="s">
        <v>30</v>
      </c>
      <c r="C42" s="25">
        <f t="shared" si="4"/>
        <v>1069</v>
      </c>
      <c r="D42" s="26">
        <v>96</v>
      </c>
      <c r="E42" s="33">
        <f t="shared" si="0"/>
        <v>8.9803554724041152</v>
      </c>
      <c r="F42" s="30">
        <v>973</v>
      </c>
    </row>
    <row r="43" spans="1:6" s="4" customFormat="1" ht="14.25" customHeight="1" x14ac:dyDescent="0.2">
      <c r="B43" s="1" t="s">
        <v>31</v>
      </c>
      <c r="C43" s="25">
        <f t="shared" si="4"/>
        <v>2157</v>
      </c>
      <c r="D43" s="26">
        <v>193</v>
      </c>
      <c r="E43" s="33">
        <f t="shared" si="0"/>
        <v>8.9476124246638857</v>
      </c>
      <c r="F43" s="30">
        <v>1964</v>
      </c>
    </row>
    <row r="44" spans="1:6" s="4" customFormat="1" ht="14.25" customHeight="1" x14ac:dyDescent="0.2">
      <c r="B44" s="1" t="s">
        <v>32</v>
      </c>
      <c r="C44" s="25">
        <f t="shared" si="4"/>
        <v>620</v>
      </c>
      <c r="D44" s="26">
        <v>44</v>
      </c>
      <c r="E44" s="33">
        <f t="shared" si="0"/>
        <v>7.096774193548387</v>
      </c>
      <c r="F44" s="30">
        <v>576</v>
      </c>
    </row>
    <row r="45" spans="1:6" s="4" customFormat="1" ht="14.25" customHeight="1" x14ac:dyDescent="0.2">
      <c r="B45" s="1" t="s">
        <v>33</v>
      </c>
      <c r="C45" s="25">
        <f t="shared" si="4"/>
        <v>130</v>
      </c>
      <c r="D45" s="26">
        <v>8</v>
      </c>
      <c r="E45" s="33">
        <f t="shared" si="0"/>
        <v>6.1538461538461542</v>
      </c>
      <c r="F45" s="30">
        <v>122</v>
      </c>
    </row>
    <row r="46" spans="1:6" s="4" customFormat="1" ht="14.25" customHeight="1" x14ac:dyDescent="0.2">
      <c r="B46" s="1" t="s">
        <v>34</v>
      </c>
      <c r="C46" s="25">
        <f t="shared" si="4"/>
        <v>76</v>
      </c>
      <c r="D46" s="26">
        <v>8</v>
      </c>
      <c r="E46" s="33">
        <f t="shared" si="0"/>
        <v>10.526315789473683</v>
      </c>
      <c r="F46" s="30">
        <v>68</v>
      </c>
    </row>
    <row r="47" spans="1:6" s="4" customFormat="1" ht="14.25" customHeight="1" x14ac:dyDescent="0.2">
      <c r="B47" s="1" t="s">
        <v>35</v>
      </c>
      <c r="C47" s="25">
        <f t="shared" si="4"/>
        <v>483</v>
      </c>
      <c r="D47" s="26">
        <v>39</v>
      </c>
      <c r="E47" s="33">
        <f t="shared" si="0"/>
        <v>8.0745341614906838</v>
      </c>
      <c r="F47" s="30">
        <v>444</v>
      </c>
    </row>
    <row r="48" spans="1:6" s="4" customFormat="1" ht="14.25" customHeight="1" x14ac:dyDescent="0.2">
      <c r="B48" s="1" t="s">
        <v>36</v>
      </c>
      <c r="C48" s="25">
        <f t="shared" si="4"/>
        <v>113</v>
      </c>
      <c r="D48" s="26">
        <v>9</v>
      </c>
      <c r="E48" s="33">
        <f t="shared" si="0"/>
        <v>7.9646017699115044</v>
      </c>
      <c r="F48" s="30">
        <v>104</v>
      </c>
    </row>
    <row r="49" spans="1:6" s="4" customFormat="1" ht="14.25" customHeight="1" x14ac:dyDescent="0.2">
      <c r="B49" s="1" t="s">
        <v>37</v>
      </c>
      <c r="C49" s="25">
        <f t="shared" si="4"/>
        <v>137</v>
      </c>
      <c r="D49" s="26">
        <v>10</v>
      </c>
      <c r="E49" s="33">
        <f t="shared" si="0"/>
        <v>7.2992700729926998</v>
      </c>
      <c r="F49" s="30">
        <v>127</v>
      </c>
    </row>
    <row r="50" spans="1:6" s="4" customFormat="1" ht="14.25" customHeight="1" x14ac:dyDescent="0.2">
      <c r="B50" s="1" t="s">
        <v>38</v>
      </c>
      <c r="C50" s="25">
        <f t="shared" si="4"/>
        <v>209</v>
      </c>
      <c r="D50" s="26">
        <v>12</v>
      </c>
      <c r="E50" s="33">
        <f t="shared" si="0"/>
        <v>5.741626794258373</v>
      </c>
      <c r="F50" s="30">
        <v>197</v>
      </c>
    </row>
    <row r="51" spans="1:6" s="4" customFormat="1" ht="14.25" customHeight="1" x14ac:dyDescent="0.2">
      <c r="B51" s="1" t="s">
        <v>100</v>
      </c>
      <c r="C51" s="25">
        <f t="shared" si="4"/>
        <v>510</v>
      </c>
      <c r="D51" s="26">
        <v>28</v>
      </c>
      <c r="E51" s="33">
        <f t="shared" si="0"/>
        <v>5.4901960784313726</v>
      </c>
      <c r="F51" s="30">
        <v>482</v>
      </c>
    </row>
    <row r="52" spans="1:6" s="4" customFormat="1" ht="13.5" customHeight="1" x14ac:dyDescent="0.2">
      <c r="B52" s="9"/>
      <c r="C52" s="10"/>
      <c r="D52" s="10"/>
      <c r="E52" s="12"/>
      <c r="F52" s="11"/>
    </row>
    <row r="53" spans="1:6" s="4" customFormat="1" ht="13.5" customHeight="1" x14ac:dyDescent="0.2">
      <c r="A53" s="13" t="s">
        <v>39</v>
      </c>
      <c r="B53" s="9"/>
      <c r="C53" s="25">
        <f>SUM(D53,F53)</f>
        <v>1061</v>
      </c>
      <c r="D53" s="25">
        <f>SUM(D55:D57)</f>
        <v>67</v>
      </c>
      <c r="E53" s="33">
        <f>D53/C53*100</f>
        <v>6.3147973609802079</v>
      </c>
      <c r="F53" s="27">
        <f>SUM(F55:F57)</f>
        <v>994</v>
      </c>
    </row>
    <row r="54" spans="1:6" s="4" customFormat="1" ht="13.5" customHeight="1" x14ac:dyDescent="0.2">
      <c r="B54" s="9"/>
      <c r="C54" s="25"/>
      <c r="D54" s="25"/>
      <c r="E54" s="33"/>
      <c r="F54" s="27"/>
    </row>
    <row r="55" spans="1:6" s="4" customFormat="1" ht="14.25" customHeight="1" x14ac:dyDescent="0.2">
      <c r="B55" s="4" t="s">
        <v>40</v>
      </c>
      <c r="C55" s="25">
        <f t="shared" ref="C55:C57" si="5">SUM(D55,F55)</f>
        <v>266</v>
      </c>
      <c r="D55" s="26">
        <v>14</v>
      </c>
      <c r="E55" s="33">
        <f t="shared" ref="E55:E101" si="6">D55/C55*100</f>
        <v>5.2631578947368416</v>
      </c>
      <c r="F55" s="30">
        <v>252</v>
      </c>
    </row>
    <row r="56" spans="1:6" s="4" customFormat="1" ht="14.25" customHeight="1" x14ac:dyDescent="0.2">
      <c r="B56" s="4" t="s">
        <v>41</v>
      </c>
      <c r="C56" s="25">
        <f t="shared" si="5"/>
        <v>462</v>
      </c>
      <c r="D56" s="26">
        <v>37</v>
      </c>
      <c r="E56" s="33">
        <f t="shared" si="6"/>
        <v>8.0086580086580081</v>
      </c>
      <c r="F56" s="30">
        <v>425</v>
      </c>
    </row>
    <row r="57" spans="1:6" s="4" customFormat="1" ht="14.25" customHeight="1" x14ac:dyDescent="0.2">
      <c r="B57" s="4" t="s">
        <v>77</v>
      </c>
      <c r="C57" s="25">
        <f t="shared" si="5"/>
        <v>333</v>
      </c>
      <c r="D57" s="26">
        <v>16</v>
      </c>
      <c r="E57" s="33">
        <f t="shared" si="6"/>
        <v>4.8048048048048049</v>
      </c>
      <c r="F57" s="30">
        <v>317</v>
      </c>
    </row>
    <row r="58" spans="1:6" x14ac:dyDescent="0.2">
      <c r="A58" s="37" t="s">
        <v>96</v>
      </c>
      <c r="B58" s="37"/>
      <c r="C58" s="37"/>
      <c r="D58" s="37"/>
      <c r="E58" s="37"/>
      <c r="F58" s="37"/>
    </row>
    <row r="59" spans="1:6" x14ac:dyDescent="0.2">
      <c r="A59" s="37" t="s">
        <v>104</v>
      </c>
      <c r="B59" s="37"/>
      <c r="C59" s="37"/>
      <c r="D59" s="37"/>
      <c r="E59" s="37"/>
      <c r="F59" s="37"/>
    </row>
    <row r="60" spans="1:6" s="4" customFormat="1" ht="12.75" customHeight="1" x14ac:dyDescent="0.2">
      <c r="A60" s="2"/>
      <c r="B60" s="1"/>
      <c r="C60" s="1"/>
      <c r="D60" s="1"/>
      <c r="E60" s="1"/>
      <c r="F60" s="1"/>
    </row>
    <row r="61" spans="1:6" ht="21.6" customHeight="1" x14ac:dyDescent="0.2">
      <c r="A61" s="38" t="s">
        <v>7</v>
      </c>
      <c r="B61" s="39"/>
      <c r="C61" s="44" t="s">
        <v>0</v>
      </c>
      <c r="D61" s="44"/>
      <c r="E61" s="44"/>
      <c r="F61" s="45"/>
    </row>
    <row r="62" spans="1:6" ht="21.6" customHeight="1" x14ac:dyDescent="0.2">
      <c r="A62" s="40"/>
      <c r="B62" s="41"/>
      <c r="C62" s="44" t="s">
        <v>1</v>
      </c>
      <c r="D62" s="44" t="s">
        <v>2</v>
      </c>
      <c r="E62" s="44"/>
      <c r="F62" s="45"/>
    </row>
    <row r="63" spans="1:6" ht="21.6" customHeight="1" x14ac:dyDescent="0.2">
      <c r="A63" s="40"/>
      <c r="B63" s="41"/>
      <c r="C63" s="44"/>
      <c r="D63" s="44" t="s">
        <v>6</v>
      </c>
      <c r="E63" s="44"/>
      <c r="F63" s="45" t="s">
        <v>8</v>
      </c>
    </row>
    <row r="64" spans="1:6" ht="21.6" customHeight="1" x14ac:dyDescent="0.2">
      <c r="A64" s="42"/>
      <c r="B64" s="43"/>
      <c r="C64" s="44"/>
      <c r="D64" s="35" t="s">
        <v>3</v>
      </c>
      <c r="E64" s="35" t="s">
        <v>4</v>
      </c>
      <c r="F64" s="45"/>
    </row>
    <row r="65" spans="1:12" s="4" customFormat="1" ht="13.5" customHeight="1" x14ac:dyDescent="0.2">
      <c r="B65" s="1"/>
      <c r="C65" s="10"/>
      <c r="D65" s="10"/>
      <c r="E65" s="12"/>
      <c r="F65" s="11"/>
    </row>
    <row r="66" spans="1:12" s="4" customFormat="1" ht="13.5" customHeight="1" x14ac:dyDescent="0.2">
      <c r="A66" s="13" t="s">
        <v>42</v>
      </c>
      <c r="B66" s="9"/>
      <c r="C66" s="25">
        <f>SUM(D66,F66)</f>
        <v>1458</v>
      </c>
      <c r="D66" s="25">
        <f>SUM(D68:D74)</f>
        <v>124</v>
      </c>
      <c r="E66" s="33">
        <f t="shared" si="6"/>
        <v>8.5048010973936901</v>
      </c>
      <c r="F66" s="27">
        <f>SUM(F68:F74)</f>
        <v>1334</v>
      </c>
    </row>
    <row r="67" spans="1:12" s="4" customFormat="1" ht="13.5" customHeight="1" x14ac:dyDescent="0.2">
      <c r="B67" s="9"/>
      <c r="C67" s="25"/>
      <c r="D67" s="25"/>
      <c r="E67" s="33"/>
      <c r="F67" s="27"/>
    </row>
    <row r="68" spans="1:12" s="4" customFormat="1" ht="13.5" customHeight="1" x14ac:dyDescent="0.2">
      <c r="B68" s="4" t="s">
        <v>43</v>
      </c>
      <c r="C68" s="25">
        <f t="shared" ref="C68:C74" si="7">SUM(D68,F68)</f>
        <v>731</v>
      </c>
      <c r="D68" s="26">
        <v>66</v>
      </c>
      <c r="E68" s="33">
        <f t="shared" si="6"/>
        <v>9.0287277701778379</v>
      </c>
      <c r="F68" s="30">
        <v>665</v>
      </c>
    </row>
    <row r="69" spans="1:12" s="4" customFormat="1" ht="13.5" customHeight="1" x14ac:dyDescent="0.2">
      <c r="B69" s="4" t="s">
        <v>44</v>
      </c>
      <c r="C69" s="25">
        <f t="shared" si="7"/>
        <v>99</v>
      </c>
      <c r="D69" s="26">
        <v>10</v>
      </c>
      <c r="E69" s="33">
        <f t="shared" si="6"/>
        <v>10.1010101010101</v>
      </c>
      <c r="F69" s="30">
        <v>89</v>
      </c>
    </row>
    <row r="70" spans="1:12" s="4" customFormat="1" ht="13.5" customHeight="1" x14ac:dyDescent="0.2">
      <c r="B70" s="4" t="s">
        <v>45</v>
      </c>
      <c r="C70" s="25">
        <f t="shared" si="7"/>
        <v>63</v>
      </c>
      <c r="D70" s="26">
        <v>2</v>
      </c>
      <c r="E70" s="33">
        <f t="shared" si="6"/>
        <v>3.1746031746031744</v>
      </c>
      <c r="F70" s="30">
        <v>61</v>
      </c>
    </row>
    <row r="71" spans="1:12" s="4" customFormat="1" ht="13.5" customHeight="1" x14ac:dyDescent="0.2">
      <c r="B71" s="8" t="s">
        <v>46</v>
      </c>
      <c r="C71" s="25">
        <f t="shared" si="7"/>
        <v>183</v>
      </c>
      <c r="D71" s="26">
        <v>16</v>
      </c>
      <c r="E71" s="33">
        <f t="shared" si="6"/>
        <v>8.7431693989071047</v>
      </c>
      <c r="F71" s="30">
        <v>167</v>
      </c>
    </row>
    <row r="72" spans="1:12" s="4" customFormat="1" ht="13.5" customHeight="1" x14ac:dyDescent="0.2">
      <c r="B72" s="1" t="s">
        <v>47</v>
      </c>
      <c r="C72" s="25">
        <f t="shared" si="7"/>
        <v>117</v>
      </c>
      <c r="D72" s="26">
        <v>11</v>
      </c>
      <c r="E72" s="33">
        <f t="shared" si="6"/>
        <v>9.4017094017094021</v>
      </c>
      <c r="F72" s="30">
        <v>106</v>
      </c>
    </row>
    <row r="73" spans="1:12" s="4" customFormat="1" ht="13.5" customHeight="1" x14ac:dyDescent="0.2">
      <c r="B73" s="1" t="s">
        <v>48</v>
      </c>
      <c r="C73" s="25">
        <f t="shared" si="7"/>
        <v>152</v>
      </c>
      <c r="D73" s="26">
        <v>14</v>
      </c>
      <c r="E73" s="33">
        <f t="shared" si="6"/>
        <v>9.2105263157894726</v>
      </c>
      <c r="F73" s="30">
        <v>138</v>
      </c>
    </row>
    <row r="74" spans="1:12" s="4" customFormat="1" ht="13.5" customHeight="1" x14ac:dyDescent="0.2">
      <c r="B74" s="1" t="s">
        <v>49</v>
      </c>
      <c r="C74" s="25">
        <f t="shared" si="7"/>
        <v>113</v>
      </c>
      <c r="D74" s="26">
        <v>5</v>
      </c>
      <c r="E74" s="33">
        <f t="shared" si="6"/>
        <v>4.4247787610619467</v>
      </c>
      <c r="F74" s="30">
        <v>108</v>
      </c>
    </row>
    <row r="75" spans="1:12" s="4" customFormat="1" ht="13.5" customHeight="1" x14ac:dyDescent="0.2">
      <c r="B75" s="9"/>
      <c r="C75" s="25"/>
      <c r="D75" s="25"/>
      <c r="E75" s="33"/>
      <c r="F75" s="27"/>
    </row>
    <row r="76" spans="1:12" s="4" customFormat="1" ht="13.5" customHeight="1" x14ac:dyDescent="0.2">
      <c r="A76" s="14" t="s">
        <v>50</v>
      </c>
      <c r="B76" s="9"/>
      <c r="C76" s="25">
        <f>SUM(D76,F76)</f>
        <v>1086</v>
      </c>
      <c r="D76" s="25">
        <f>SUM(D78:D84)</f>
        <v>82</v>
      </c>
      <c r="E76" s="33">
        <f t="shared" si="6"/>
        <v>7.5506445672191527</v>
      </c>
      <c r="F76" s="27">
        <f>SUM(F78:F84)</f>
        <v>1004</v>
      </c>
    </row>
    <row r="77" spans="1:12" s="4" customFormat="1" ht="13.5" customHeight="1" x14ac:dyDescent="0.2">
      <c r="B77" s="9"/>
      <c r="C77" s="25"/>
      <c r="D77" s="25"/>
      <c r="E77" s="33"/>
      <c r="F77" s="27"/>
    </row>
    <row r="78" spans="1:12" s="4" customFormat="1" ht="13.5" customHeight="1" x14ac:dyDescent="0.2">
      <c r="B78" s="4" t="s">
        <v>51</v>
      </c>
      <c r="C78" s="25">
        <f t="shared" ref="C78:C84" si="8">SUM(D78,F78)</f>
        <v>116</v>
      </c>
      <c r="D78" s="26">
        <v>5</v>
      </c>
      <c r="E78" s="33">
        <f t="shared" si="6"/>
        <v>4.3103448275862073</v>
      </c>
      <c r="F78" s="30">
        <v>111</v>
      </c>
    </row>
    <row r="79" spans="1:12" s="4" customFormat="1" ht="13.5" customHeight="1" x14ac:dyDescent="0.2">
      <c r="B79" s="4" t="s">
        <v>98</v>
      </c>
      <c r="C79" s="25">
        <f t="shared" si="8"/>
        <v>343</v>
      </c>
      <c r="D79" s="26">
        <v>30</v>
      </c>
      <c r="E79" s="33">
        <f t="shared" si="6"/>
        <v>8.7463556851311957</v>
      </c>
      <c r="F79" s="30">
        <v>313</v>
      </c>
      <c r="G79" s="1"/>
      <c r="H79" s="1"/>
      <c r="I79" s="1"/>
      <c r="J79" s="1"/>
      <c r="K79" s="1"/>
      <c r="L79" s="1"/>
    </row>
    <row r="80" spans="1:12" s="4" customFormat="1" ht="13.5" customHeight="1" x14ac:dyDescent="0.2">
      <c r="B80" s="1" t="s">
        <v>50</v>
      </c>
      <c r="C80" s="25">
        <f t="shared" si="8"/>
        <v>355</v>
      </c>
      <c r="D80" s="26">
        <v>31</v>
      </c>
      <c r="E80" s="33">
        <f t="shared" si="6"/>
        <v>8.7323943661971821</v>
      </c>
      <c r="F80" s="30">
        <v>324</v>
      </c>
      <c r="G80" s="1"/>
      <c r="H80" s="1"/>
      <c r="I80" s="1"/>
      <c r="J80" s="1"/>
      <c r="K80" s="1"/>
      <c r="L80" s="1"/>
    </row>
    <row r="81" spans="1:12" s="4" customFormat="1" ht="13.5" customHeight="1" x14ac:dyDescent="0.2">
      <c r="B81" s="1" t="s">
        <v>52</v>
      </c>
      <c r="C81" s="25">
        <f t="shared" si="8"/>
        <v>91</v>
      </c>
      <c r="D81" s="26">
        <v>5</v>
      </c>
      <c r="E81" s="33">
        <f t="shared" si="6"/>
        <v>5.4945054945054945</v>
      </c>
      <c r="F81" s="30">
        <v>86</v>
      </c>
    </row>
    <row r="82" spans="1:12" s="4" customFormat="1" ht="13.5" customHeight="1" x14ac:dyDescent="0.2">
      <c r="B82" s="1" t="s">
        <v>53</v>
      </c>
      <c r="C82" s="25">
        <f t="shared" si="8"/>
        <v>57</v>
      </c>
      <c r="D82" s="26">
        <v>4</v>
      </c>
      <c r="E82" s="33">
        <f t="shared" si="6"/>
        <v>7.0175438596491224</v>
      </c>
      <c r="F82" s="30">
        <v>53</v>
      </c>
      <c r="G82" s="1"/>
      <c r="H82" s="1"/>
      <c r="I82" s="1"/>
      <c r="J82" s="1"/>
      <c r="K82" s="1"/>
      <c r="L82" s="1"/>
    </row>
    <row r="83" spans="1:12" s="4" customFormat="1" ht="13.5" customHeight="1" x14ac:dyDescent="0.2">
      <c r="B83" s="1" t="s">
        <v>54</v>
      </c>
      <c r="C83" s="25">
        <f t="shared" si="8"/>
        <v>34</v>
      </c>
      <c r="D83" s="31">
        <v>1</v>
      </c>
      <c r="E83" s="33">
        <f t="shared" si="6"/>
        <v>2.9411764705882351</v>
      </c>
      <c r="F83" s="30">
        <v>33</v>
      </c>
      <c r="G83" s="1"/>
      <c r="H83" s="1"/>
      <c r="I83" s="1"/>
      <c r="J83" s="1"/>
      <c r="K83" s="1"/>
      <c r="L83" s="1"/>
    </row>
    <row r="84" spans="1:12" s="4" customFormat="1" ht="13.5" customHeight="1" x14ac:dyDescent="0.2">
      <c r="B84" s="1" t="s">
        <v>55</v>
      </c>
      <c r="C84" s="25">
        <f t="shared" si="8"/>
        <v>90</v>
      </c>
      <c r="D84" s="26">
        <v>6</v>
      </c>
      <c r="E84" s="33">
        <f t="shared" si="6"/>
        <v>6.666666666666667</v>
      </c>
      <c r="F84" s="30">
        <v>84</v>
      </c>
      <c r="G84" s="1"/>
      <c r="H84" s="1"/>
      <c r="I84" s="1"/>
      <c r="J84" s="1"/>
      <c r="K84" s="1"/>
      <c r="L84" s="1"/>
    </row>
    <row r="85" spans="1:12" s="4" customFormat="1" ht="13.5" customHeight="1" x14ac:dyDescent="0.2">
      <c r="B85" s="1"/>
      <c r="C85" s="25"/>
      <c r="D85" s="25"/>
      <c r="E85" s="33"/>
      <c r="F85" s="27"/>
    </row>
    <row r="86" spans="1:12" s="4" customFormat="1" ht="13.5" customHeight="1" x14ac:dyDescent="0.2">
      <c r="A86" s="13" t="s">
        <v>56</v>
      </c>
      <c r="B86" s="22"/>
      <c r="C86" s="25">
        <f>SUM(D86,F86)</f>
        <v>20529</v>
      </c>
      <c r="D86" s="25">
        <f>SUM(D88:D93)</f>
        <v>1719</v>
      </c>
      <c r="E86" s="33">
        <f>D86/C86*100</f>
        <v>8.3735203857957039</v>
      </c>
      <c r="F86" s="27">
        <f>SUM(F88:F93)</f>
        <v>18810</v>
      </c>
    </row>
    <row r="87" spans="1:12" s="4" customFormat="1" ht="13.5" customHeight="1" x14ac:dyDescent="0.2">
      <c r="B87" s="1"/>
      <c r="C87" s="25"/>
      <c r="D87" s="25"/>
      <c r="E87" s="33"/>
      <c r="F87" s="27"/>
    </row>
    <row r="88" spans="1:12" s="4" customFormat="1" ht="13.5" customHeight="1" x14ac:dyDescent="0.2">
      <c r="B88" s="4" t="s">
        <v>57</v>
      </c>
      <c r="C88" s="25">
        <f t="shared" ref="C88:C93" si="9">SUM(D88,F88)</f>
        <v>14</v>
      </c>
      <c r="D88" s="26">
        <v>0</v>
      </c>
      <c r="E88" s="33">
        <f t="shared" si="6"/>
        <v>0</v>
      </c>
      <c r="F88" s="30">
        <v>14</v>
      </c>
      <c r="G88" s="1"/>
      <c r="H88" s="1"/>
      <c r="I88" s="1"/>
      <c r="J88" s="1"/>
      <c r="K88" s="1"/>
      <c r="L88" s="1"/>
    </row>
    <row r="89" spans="1:12" s="4" customFormat="1" ht="13.5" customHeight="1" x14ac:dyDescent="0.2">
      <c r="B89" s="1" t="s">
        <v>58</v>
      </c>
      <c r="C89" s="25">
        <f t="shared" si="9"/>
        <v>1104</v>
      </c>
      <c r="D89" s="26">
        <v>82</v>
      </c>
      <c r="E89" s="33">
        <f t="shared" si="6"/>
        <v>7.4275362318840576</v>
      </c>
      <c r="F89" s="30">
        <v>1022</v>
      </c>
    </row>
    <row r="90" spans="1:12" s="4" customFormat="1" ht="13.5" customHeight="1" x14ac:dyDescent="0.2">
      <c r="B90" s="1" t="s">
        <v>59</v>
      </c>
      <c r="C90" s="25">
        <f t="shared" si="9"/>
        <v>46</v>
      </c>
      <c r="D90" s="26">
        <v>4</v>
      </c>
      <c r="E90" s="33">
        <f t="shared" si="6"/>
        <v>8.695652173913043</v>
      </c>
      <c r="F90" s="30">
        <v>42</v>
      </c>
    </row>
    <row r="91" spans="1:12" s="4" customFormat="1" ht="13.5" customHeight="1" x14ac:dyDescent="0.2">
      <c r="B91" s="1" t="s">
        <v>56</v>
      </c>
      <c r="C91" s="25">
        <f t="shared" si="9"/>
        <v>15393</v>
      </c>
      <c r="D91" s="26">
        <v>1298</v>
      </c>
      <c r="E91" s="33">
        <f t="shared" si="6"/>
        <v>8.4324043396348998</v>
      </c>
      <c r="F91" s="30">
        <v>14095</v>
      </c>
    </row>
    <row r="92" spans="1:12" s="4" customFormat="1" ht="13.5" customHeight="1" x14ac:dyDescent="0.2">
      <c r="B92" s="1" t="s">
        <v>60</v>
      </c>
      <c r="C92" s="25">
        <f t="shared" si="9"/>
        <v>3967</v>
      </c>
      <c r="D92" s="26">
        <v>334</v>
      </c>
      <c r="E92" s="33">
        <f t="shared" si="6"/>
        <v>8.4194605495336532</v>
      </c>
      <c r="F92" s="30">
        <v>3633</v>
      </c>
    </row>
    <row r="93" spans="1:12" s="4" customFormat="1" ht="13.5" customHeight="1" x14ac:dyDescent="0.2">
      <c r="A93" s="20"/>
      <c r="B93" s="19" t="s">
        <v>61</v>
      </c>
      <c r="C93" s="25">
        <f t="shared" si="9"/>
        <v>5</v>
      </c>
      <c r="D93" s="31">
        <v>1</v>
      </c>
      <c r="E93" s="33">
        <f t="shared" si="6"/>
        <v>20</v>
      </c>
      <c r="F93" s="30">
        <v>4</v>
      </c>
    </row>
    <row r="94" spans="1:12" s="4" customFormat="1" ht="13.5" customHeight="1" x14ac:dyDescent="0.2">
      <c r="A94" s="20"/>
      <c r="B94" s="19"/>
      <c r="C94" s="25"/>
      <c r="D94" s="25"/>
      <c r="E94" s="33"/>
      <c r="F94" s="27"/>
    </row>
    <row r="95" spans="1:12" s="4" customFormat="1" ht="13.5" customHeight="1" x14ac:dyDescent="0.2">
      <c r="A95" s="13" t="s">
        <v>62</v>
      </c>
      <c r="B95" s="24"/>
      <c r="C95" s="25">
        <f>SUM(D95,F95)</f>
        <v>8478</v>
      </c>
      <c r="D95" s="25">
        <f>SUM(D97:D101)</f>
        <v>776</v>
      </c>
      <c r="E95" s="33">
        <f t="shared" si="6"/>
        <v>9.1531021467327189</v>
      </c>
      <c r="F95" s="27">
        <f>SUM(F97:F101)</f>
        <v>7702</v>
      </c>
    </row>
    <row r="96" spans="1:12" s="4" customFormat="1" ht="13.5" customHeight="1" x14ac:dyDescent="0.2">
      <c r="A96" s="20"/>
      <c r="B96" s="19"/>
      <c r="C96" s="25"/>
      <c r="D96" s="25"/>
      <c r="E96" s="33"/>
      <c r="F96" s="27"/>
    </row>
    <row r="97" spans="1:6" s="4" customFormat="1" ht="13.5" customHeight="1" x14ac:dyDescent="0.2">
      <c r="A97" s="20"/>
      <c r="B97" s="19" t="s">
        <v>63</v>
      </c>
      <c r="C97" s="25">
        <f t="shared" ref="C97:C101" si="10">SUM(D97,F97)</f>
        <v>3787</v>
      </c>
      <c r="D97" s="26">
        <v>351</v>
      </c>
      <c r="E97" s="33">
        <f t="shared" si="6"/>
        <v>9.2685503036704517</v>
      </c>
      <c r="F97" s="30">
        <v>3436</v>
      </c>
    </row>
    <row r="98" spans="1:6" s="4" customFormat="1" ht="13.5" customHeight="1" x14ac:dyDescent="0.2">
      <c r="A98" s="20"/>
      <c r="B98" s="19" t="s">
        <v>64</v>
      </c>
      <c r="C98" s="25">
        <f t="shared" si="10"/>
        <v>605</v>
      </c>
      <c r="D98" s="26">
        <v>74</v>
      </c>
      <c r="E98" s="33">
        <f t="shared" si="6"/>
        <v>12.231404958677686</v>
      </c>
      <c r="F98" s="30">
        <v>531</v>
      </c>
    </row>
    <row r="99" spans="1:6" s="4" customFormat="1" ht="13.5" customHeight="1" x14ac:dyDescent="0.2">
      <c r="A99" s="20"/>
      <c r="B99" s="19" t="s">
        <v>65</v>
      </c>
      <c r="C99" s="25">
        <f t="shared" si="10"/>
        <v>401</v>
      </c>
      <c r="D99" s="26">
        <v>33</v>
      </c>
      <c r="E99" s="33">
        <f t="shared" si="6"/>
        <v>8.2294264339152114</v>
      </c>
      <c r="F99" s="30">
        <v>368</v>
      </c>
    </row>
    <row r="100" spans="1:6" s="4" customFormat="1" ht="13.5" customHeight="1" x14ac:dyDescent="0.2">
      <c r="A100" s="20"/>
      <c r="B100" s="19" t="s">
        <v>66</v>
      </c>
      <c r="C100" s="25">
        <f t="shared" si="10"/>
        <v>3429</v>
      </c>
      <c r="D100" s="26">
        <v>296</v>
      </c>
      <c r="E100" s="33">
        <f t="shared" si="6"/>
        <v>8.6322543015456397</v>
      </c>
      <c r="F100" s="30">
        <v>3133</v>
      </c>
    </row>
    <row r="101" spans="1:6" s="4" customFormat="1" ht="13.5" customHeight="1" x14ac:dyDescent="0.2">
      <c r="A101" s="20"/>
      <c r="B101" s="19" t="s">
        <v>67</v>
      </c>
      <c r="C101" s="25">
        <f t="shared" si="10"/>
        <v>256</v>
      </c>
      <c r="D101" s="26">
        <v>22</v>
      </c>
      <c r="E101" s="33">
        <f t="shared" si="6"/>
        <v>8.59375</v>
      </c>
      <c r="F101" s="30">
        <v>234</v>
      </c>
    </row>
    <row r="102" spans="1:6" s="4" customFormat="1" ht="13.5" customHeight="1" x14ac:dyDescent="0.2">
      <c r="A102" s="20"/>
      <c r="B102" s="19"/>
      <c r="C102" s="25"/>
      <c r="D102" s="26"/>
      <c r="E102" s="33"/>
      <c r="F102" s="30"/>
    </row>
    <row r="103" spans="1:6" s="4" customFormat="1" ht="13.5" customHeight="1" x14ac:dyDescent="0.2">
      <c r="A103" s="13" t="s">
        <v>68</v>
      </c>
      <c r="B103" s="22"/>
      <c r="C103" s="25">
        <f>SUM(D103,F103)</f>
        <v>3768</v>
      </c>
      <c r="D103" s="25">
        <f>SUM(D105:D116)</f>
        <v>247</v>
      </c>
      <c r="E103" s="33">
        <f>D103/C103*100</f>
        <v>6.5552016985138</v>
      </c>
      <c r="F103" s="27">
        <f>SUM(F105:F116)</f>
        <v>3521</v>
      </c>
    </row>
    <row r="104" spans="1:6" s="4" customFormat="1" ht="13.5" customHeight="1" x14ac:dyDescent="0.2">
      <c r="B104" s="1"/>
      <c r="C104" s="25"/>
      <c r="D104" s="25"/>
      <c r="E104" s="33"/>
      <c r="F104" s="27"/>
    </row>
    <row r="105" spans="1:6" s="4" customFormat="1" ht="13.5" customHeight="1" x14ac:dyDescent="0.2">
      <c r="B105" s="4" t="s">
        <v>69</v>
      </c>
      <c r="C105" s="25">
        <f t="shared" ref="C105:C116" si="11">SUM(D105,F105)</f>
        <v>276</v>
      </c>
      <c r="D105" s="26">
        <v>22</v>
      </c>
      <c r="E105" s="33">
        <f t="shared" ref="E105:E142" si="12">D105/C105*100</f>
        <v>7.9710144927536222</v>
      </c>
      <c r="F105" s="30">
        <v>254</v>
      </c>
    </row>
    <row r="106" spans="1:6" s="4" customFormat="1" ht="13.5" customHeight="1" x14ac:dyDescent="0.2">
      <c r="B106" s="4" t="s">
        <v>70</v>
      </c>
      <c r="C106" s="25">
        <f t="shared" si="11"/>
        <v>161</v>
      </c>
      <c r="D106" s="26">
        <v>11</v>
      </c>
      <c r="E106" s="33">
        <f t="shared" si="12"/>
        <v>6.8322981366459627</v>
      </c>
      <c r="F106" s="30">
        <v>150</v>
      </c>
    </row>
    <row r="107" spans="1:6" s="4" customFormat="1" ht="13.5" customHeight="1" x14ac:dyDescent="0.2">
      <c r="B107" s="4" t="s">
        <v>71</v>
      </c>
      <c r="C107" s="25">
        <f t="shared" si="11"/>
        <v>286</v>
      </c>
      <c r="D107" s="26">
        <v>20</v>
      </c>
      <c r="E107" s="33">
        <f t="shared" si="12"/>
        <v>6.9930069930069934</v>
      </c>
      <c r="F107" s="30">
        <v>266</v>
      </c>
    </row>
    <row r="108" spans="1:6" s="4" customFormat="1" ht="13.5" customHeight="1" x14ac:dyDescent="0.2">
      <c r="B108" s="4" t="s">
        <v>72</v>
      </c>
      <c r="C108" s="25">
        <f t="shared" si="11"/>
        <v>134</v>
      </c>
      <c r="D108" s="26">
        <v>3</v>
      </c>
      <c r="E108" s="33">
        <f t="shared" si="12"/>
        <v>2.2388059701492535</v>
      </c>
      <c r="F108" s="30">
        <v>131</v>
      </c>
    </row>
    <row r="109" spans="1:6" s="4" customFormat="1" ht="13.5" customHeight="1" x14ac:dyDescent="0.2">
      <c r="B109" s="1" t="s">
        <v>73</v>
      </c>
      <c r="C109" s="25">
        <f t="shared" si="11"/>
        <v>283</v>
      </c>
      <c r="D109" s="26">
        <v>18</v>
      </c>
      <c r="E109" s="33">
        <f t="shared" si="12"/>
        <v>6.3604240282685502</v>
      </c>
      <c r="F109" s="30">
        <v>265</v>
      </c>
    </row>
    <row r="110" spans="1:6" s="4" customFormat="1" ht="13.5" customHeight="1" x14ac:dyDescent="0.2">
      <c r="B110" s="1" t="s">
        <v>74</v>
      </c>
      <c r="C110" s="25">
        <f t="shared" si="11"/>
        <v>75</v>
      </c>
      <c r="D110" s="26">
        <v>3</v>
      </c>
      <c r="E110" s="33">
        <f t="shared" si="12"/>
        <v>4</v>
      </c>
      <c r="F110" s="30">
        <v>72</v>
      </c>
    </row>
    <row r="111" spans="1:6" s="4" customFormat="1" ht="13.5" customHeight="1" x14ac:dyDescent="0.2">
      <c r="B111" s="1" t="s">
        <v>75</v>
      </c>
      <c r="C111" s="25">
        <f t="shared" si="11"/>
        <v>56</v>
      </c>
      <c r="D111" s="26">
        <v>7</v>
      </c>
      <c r="E111" s="33">
        <f t="shared" si="12"/>
        <v>12.5</v>
      </c>
      <c r="F111" s="30">
        <v>49</v>
      </c>
    </row>
    <row r="112" spans="1:6" s="4" customFormat="1" ht="13.5" customHeight="1" x14ac:dyDescent="0.2">
      <c r="B112" s="1" t="s">
        <v>76</v>
      </c>
      <c r="C112" s="25">
        <f t="shared" si="11"/>
        <v>132</v>
      </c>
      <c r="D112" s="26">
        <v>11</v>
      </c>
      <c r="E112" s="33">
        <f t="shared" si="12"/>
        <v>8.3333333333333321</v>
      </c>
      <c r="F112" s="30">
        <v>121</v>
      </c>
    </row>
    <row r="113" spans="1:6" s="4" customFormat="1" ht="13.5" customHeight="1" x14ac:dyDescent="0.2">
      <c r="B113" s="1" t="s">
        <v>77</v>
      </c>
      <c r="C113" s="25">
        <f t="shared" si="11"/>
        <v>358</v>
      </c>
      <c r="D113" s="26">
        <v>25</v>
      </c>
      <c r="E113" s="33">
        <f t="shared" si="12"/>
        <v>6.983240223463687</v>
      </c>
      <c r="F113" s="30">
        <v>333</v>
      </c>
    </row>
    <row r="114" spans="1:6" s="4" customFormat="1" ht="13.5" customHeight="1" x14ac:dyDescent="0.2">
      <c r="B114" s="1" t="s">
        <v>78</v>
      </c>
      <c r="C114" s="25">
        <f t="shared" si="11"/>
        <v>1545</v>
      </c>
      <c r="D114" s="26">
        <v>100</v>
      </c>
      <c r="E114" s="33">
        <f t="shared" si="12"/>
        <v>6.4724919093851128</v>
      </c>
      <c r="F114" s="30">
        <v>1445</v>
      </c>
    </row>
    <row r="115" spans="1:6" s="4" customFormat="1" ht="13.5" customHeight="1" x14ac:dyDescent="0.2">
      <c r="B115" s="1" t="s">
        <v>79</v>
      </c>
      <c r="C115" s="25">
        <f t="shared" si="11"/>
        <v>389</v>
      </c>
      <c r="D115" s="26">
        <v>26</v>
      </c>
      <c r="E115" s="33">
        <f t="shared" si="12"/>
        <v>6.6838046272493568</v>
      </c>
      <c r="F115" s="30">
        <v>363</v>
      </c>
    </row>
    <row r="116" spans="1:6" s="4" customFormat="1" ht="13.5" customHeight="1" x14ac:dyDescent="0.2">
      <c r="B116" s="1" t="s">
        <v>80</v>
      </c>
      <c r="C116" s="25">
        <f t="shared" si="11"/>
        <v>73</v>
      </c>
      <c r="D116" s="26">
        <v>1</v>
      </c>
      <c r="E116" s="33">
        <f t="shared" si="12"/>
        <v>1.3698630136986301</v>
      </c>
      <c r="F116" s="30">
        <v>72</v>
      </c>
    </row>
    <row r="117" spans="1:6" x14ac:dyDescent="0.2">
      <c r="A117" s="37" t="s">
        <v>96</v>
      </c>
      <c r="B117" s="37"/>
      <c r="C117" s="37"/>
      <c r="D117" s="37"/>
      <c r="E117" s="37"/>
      <c r="F117" s="37"/>
    </row>
    <row r="118" spans="1:6" x14ac:dyDescent="0.2">
      <c r="A118" s="37" t="s">
        <v>104</v>
      </c>
      <c r="B118" s="37"/>
      <c r="C118" s="37"/>
      <c r="D118" s="37"/>
      <c r="E118" s="37"/>
      <c r="F118" s="37"/>
    </row>
    <row r="119" spans="1:6" s="4" customFormat="1" ht="12.75" customHeight="1" x14ac:dyDescent="0.2">
      <c r="A119" s="2"/>
      <c r="B119" s="1"/>
      <c r="C119" s="1"/>
      <c r="D119" s="1"/>
      <c r="E119" s="1"/>
      <c r="F119" s="1"/>
    </row>
    <row r="120" spans="1:6" ht="21.6" customHeight="1" x14ac:dyDescent="0.2">
      <c r="A120" s="38" t="s">
        <v>7</v>
      </c>
      <c r="B120" s="39"/>
      <c r="C120" s="44" t="s">
        <v>0</v>
      </c>
      <c r="D120" s="44"/>
      <c r="E120" s="44"/>
      <c r="F120" s="45"/>
    </row>
    <row r="121" spans="1:6" ht="21.6" customHeight="1" x14ac:dyDescent="0.2">
      <c r="A121" s="40"/>
      <c r="B121" s="41"/>
      <c r="C121" s="44" t="s">
        <v>1</v>
      </c>
      <c r="D121" s="44" t="s">
        <v>2</v>
      </c>
      <c r="E121" s="44"/>
      <c r="F121" s="45"/>
    </row>
    <row r="122" spans="1:6" ht="21.6" customHeight="1" x14ac:dyDescent="0.2">
      <c r="A122" s="40"/>
      <c r="B122" s="41"/>
      <c r="C122" s="44"/>
      <c r="D122" s="44" t="s">
        <v>6</v>
      </c>
      <c r="E122" s="44"/>
      <c r="F122" s="45" t="s">
        <v>8</v>
      </c>
    </row>
    <row r="123" spans="1:6" ht="21.6" customHeight="1" x14ac:dyDescent="0.2">
      <c r="A123" s="42"/>
      <c r="B123" s="43"/>
      <c r="C123" s="44"/>
      <c r="D123" s="35" t="s">
        <v>3</v>
      </c>
      <c r="E123" s="35" t="s">
        <v>4</v>
      </c>
      <c r="F123" s="45"/>
    </row>
    <row r="124" spans="1:6" s="4" customFormat="1" ht="13.5" customHeight="1" x14ac:dyDescent="0.2">
      <c r="B124" s="1"/>
      <c r="C124" s="10"/>
      <c r="D124" s="10"/>
      <c r="E124" s="12"/>
      <c r="F124" s="11"/>
    </row>
    <row r="125" spans="1:6" s="4" customFormat="1" ht="14.45" customHeight="1" x14ac:dyDescent="0.2">
      <c r="A125" s="13" t="s">
        <v>81</v>
      </c>
      <c r="B125" s="22"/>
      <c r="C125" s="25">
        <f>SUM(D125,F125)</f>
        <v>712</v>
      </c>
      <c r="D125" s="36">
        <v>73</v>
      </c>
      <c r="E125" s="33">
        <f t="shared" si="12"/>
        <v>10.252808988764045</v>
      </c>
      <c r="F125" s="27">
        <v>639</v>
      </c>
    </row>
    <row r="126" spans="1:6" s="4" customFormat="1" ht="14.45" customHeight="1" x14ac:dyDescent="0.2">
      <c r="B126" s="1"/>
      <c r="C126" s="25"/>
      <c r="D126" s="25"/>
      <c r="E126" s="33"/>
      <c r="F126" s="27"/>
    </row>
    <row r="127" spans="1:6" s="4" customFormat="1" ht="14.45" customHeight="1" x14ac:dyDescent="0.2">
      <c r="A127" s="13" t="s">
        <v>82</v>
      </c>
      <c r="B127" s="13"/>
      <c r="C127" s="25">
        <f>SUM(D127,F127)</f>
        <v>281</v>
      </c>
      <c r="D127" s="25">
        <f>SUM(D129:D130)</f>
        <v>12</v>
      </c>
      <c r="E127" s="33">
        <f t="shared" si="12"/>
        <v>4.2704626334519578</v>
      </c>
      <c r="F127" s="27">
        <f>SUM(F129:F130)</f>
        <v>269</v>
      </c>
    </row>
    <row r="128" spans="1:6" s="4" customFormat="1" ht="14.45" customHeight="1" x14ac:dyDescent="0.2">
      <c r="B128" s="1"/>
      <c r="C128" s="25"/>
      <c r="D128" s="25"/>
      <c r="E128" s="33"/>
      <c r="F128" s="27"/>
    </row>
    <row r="129" spans="1:12" s="4" customFormat="1" ht="14.45" customHeight="1" x14ac:dyDescent="0.2">
      <c r="B129" s="4" t="s">
        <v>83</v>
      </c>
      <c r="C129" s="25">
        <f t="shared" ref="C129:C130" si="13">SUM(D129,F129)</f>
        <v>223</v>
      </c>
      <c r="D129" s="26">
        <v>8</v>
      </c>
      <c r="E129" s="33">
        <f t="shared" si="12"/>
        <v>3.5874439461883409</v>
      </c>
      <c r="F129" s="30">
        <v>215</v>
      </c>
    </row>
    <row r="130" spans="1:12" s="4" customFormat="1" ht="14.45" customHeight="1" x14ac:dyDescent="0.2">
      <c r="B130" s="4" t="s">
        <v>84</v>
      </c>
      <c r="C130" s="25">
        <f t="shared" si="13"/>
        <v>58</v>
      </c>
      <c r="D130" s="26">
        <v>4</v>
      </c>
      <c r="E130" s="33">
        <f t="shared" si="12"/>
        <v>6.8965517241379306</v>
      </c>
      <c r="F130" s="30">
        <v>54</v>
      </c>
    </row>
    <row r="131" spans="1:12" s="4" customFormat="1" ht="14.45" customHeight="1" x14ac:dyDescent="0.2">
      <c r="B131" s="1"/>
      <c r="C131" s="25"/>
      <c r="D131" s="25"/>
      <c r="E131" s="33"/>
      <c r="F131" s="27"/>
    </row>
    <row r="132" spans="1:12" s="4" customFormat="1" ht="14.45" customHeight="1" x14ac:dyDescent="0.2">
      <c r="A132" s="13" t="s">
        <v>85</v>
      </c>
      <c r="B132" s="22"/>
      <c r="C132" s="25">
        <f>SUM(D132,F132)</f>
        <v>6388</v>
      </c>
      <c r="D132" s="25">
        <f>SUM(D134:D142)</f>
        <v>615</v>
      </c>
      <c r="E132" s="33">
        <f t="shared" si="12"/>
        <v>9.627426424546023</v>
      </c>
      <c r="F132" s="27">
        <f>SUM(F134:F142)</f>
        <v>5773</v>
      </c>
    </row>
    <row r="133" spans="1:12" s="4" customFormat="1" ht="14.45" customHeight="1" x14ac:dyDescent="0.2">
      <c r="B133" s="1"/>
      <c r="C133" s="25"/>
      <c r="D133" s="25"/>
      <c r="E133" s="33"/>
      <c r="F133" s="27"/>
    </row>
    <row r="134" spans="1:12" s="4" customFormat="1" ht="14.45" customHeight="1" x14ac:dyDescent="0.2">
      <c r="B134" s="23" t="s">
        <v>86</v>
      </c>
      <c r="C134" s="25">
        <f t="shared" ref="C134:C142" si="14">SUM(D134,F134)</f>
        <v>1087</v>
      </c>
      <c r="D134" s="26">
        <v>110</v>
      </c>
      <c r="E134" s="33">
        <f t="shared" si="12"/>
        <v>10.119595216191353</v>
      </c>
      <c r="F134" s="30">
        <v>977</v>
      </c>
    </row>
    <row r="135" spans="1:12" s="4" customFormat="1" ht="14.45" customHeight="1" x14ac:dyDescent="0.2">
      <c r="B135" s="23" t="s">
        <v>87</v>
      </c>
      <c r="C135" s="25">
        <f t="shared" si="14"/>
        <v>719</v>
      </c>
      <c r="D135" s="26">
        <v>59</v>
      </c>
      <c r="E135" s="33">
        <f t="shared" si="12"/>
        <v>8.2058414464534071</v>
      </c>
      <c r="F135" s="30">
        <v>660</v>
      </c>
    </row>
    <row r="136" spans="1:12" s="4" customFormat="1" ht="14.45" customHeight="1" x14ac:dyDescent="0.2">
      <c r="B136" s="23" t="s">
        <v>88</v>
      </c>
      <c r="C136" s="25">
        <f t="shared" si="14"/>
        <v>1440</v>
      </c>
      <c r="D136" s="26">
        <v>139</v>
      </c>
      <c r="E136" s="33">
        <f t="shared" si="12"/>
        <v>9.6527777777777786</v>
      </c>
      <c r="F136" s="30">
        <v>1301</v>
      </c>
    </row>
    <row r="137" spans="1:12" s="4" customFormat="1" ht="14.45" customHeight="1" x14ac:dyDescent="0.2">
      <c r="B137" s="23" t="s">
        <v>89</v>
      </c>
      <c r="C137" s="25">
        <f t="shared" si="14"/>
        <v>774</v>
      </c>
      <c r="D137" s="26">
        <v>68</v>
      </c>
      <c r="E137" s="33">
        <f t="shared" si="12"/>
        <v>8.7855297157622729</v>
      </c>
      <c r="F137" s="30">
        <v>706</v>
      </c>
    </row>
    <row r="138" spans="1:12" s="4" customFormat="1" ht="14.45" customHeight="1" x14ac:dyDescent="0.2">
      <c r="B138" s="23" t="s">
        <v>90</v>
      </c>
      <c r="C138" s="25">
        <f t="shared" si="14"/>
        <v>506</v>
      </c>
      <c r="D138" s="26">
        <v>53</v>
      </c>
      <c r="E138" s="33">
        <f t="shared" si="12"/>
        <v>10.474308300395258</v>
      </c>
      <c r="F138" s="30">
        <v>453</v>
      </c>
    </row>
    <row r="139" spans="1:12" s="4" customFormat="1" ht="14.45" customHeight="1" x14ac:dyDescent="0.2">
      <c r="B139" s="23" t="s">
        <v>91</v>
      </c>
      <c r="C139" s="25">
        <f t="shared" si="14"/>
        <v>593</v>
      </c>
      <c r="D139" s="26">
        <v>48</v>
      </c>
      <c r="E139" s="33">
        <f t="shared" si="12"/>
        <v>8.094435075885329</v>
      </c>
      <c r="F139" s="30">
        <v>545</v>
      </c>
    </row>
    <row r="140" spans="1:12" s="4" customFormat="1" ht="14.45" customHeight="1" x14ac:dyDescent="0.2">
      <c r="B140" s="23" t="s">
        <v>92</v>
      </c>
      <c r="C140" s="25">
        <f t="shared" si="14"/>
        <v>348</v>
      </c>
      <c r="D140" s="26">
        <v>41</v>
      </c>
      <c r="E140" s="33">
        <f t="shared" si="12"/>
        <v>11.781609195402298</v>
      </c>
      <c r="F140" s="30">
        <v>307</v>
      </c>
    </row>
    <row r="141" spans="1:12" s="4" customFormat="1" ht="14.45" customHeight="1" x14ac:dyDescent="0.2">
      <c r="A141" s="8"/>
      <c r="B141" s="23" t="s">
        <v>93</v>
      </c>
      <c r="C141" s="25">
        <f t="shared" si="14"/>
        <v>671</v>
      </c>
      <c r="D141" s="26">
        <v>75</v>
      </c>
      <c r="E141" s="33">
        <f t="shared" si="12"/>
        <v>11.177347242921014</v>
      </c>
      <c r="F141" s="30">
        <v>596</v>
      </c>
    </row>
    <row r="142" spans="1:12" s="4" customFormat="1" ht="14.45" customHeight="1" x14ac:dyDescent="0.2">
      <c r="A142" s="8"/>
      <c r="B142" s="23" t="s">
        <v>94</v>
      </c>
      <c r="C142" s="25">
        <f t="shared" si="14"/>
        <v>250</v>
      </c>
      <c r="D142" s="26">
        <v>22</v>
      </c>
      <c r="E142" s="33">
        <f t="shared" si="12"/>
        <v>8.7999999999999989</v>
      </c>
      <c r="F142" s="32">
        <v>228</v>
      </c>
    </row>
    <row r="143" spans="1:12" ht="14.45" customHeight="1" x14ac:dyDescent="0.2">
      <c r="A143" s="2"/>
      <c r="B143" s="15" t="s">
        <v>5</v>
      </c>
      <c r="C143" s="16"/>
      <c r="D143" s="16"/>
      <c r="E143" s="16"/>
      <c r="F143" s="17"/>
      <c r="G143" s="4"/>
      <c r="H143" s="4"/>
      <c r="I143" s="4"/>
      <c r="J143" s="4"/>
      <c r="K143" s="4"/>
      <c r="L143" s="4"/>
    </row>
    <row r="144" spans="1:12" x14ac:dyDescent="0.2">
      <c r="B144" s="18"/>
      <c r="C144" s="19"/>
      <c r="D144" s="19"/>
      <c r="E144" s="19"/>
      <c r="F144" s="19"/>
    </row>
    <row r="145" spans="1:6" x14ac:dyDescent="0.2">
      <c r="A145" s="14" t="s">
        <v>95</v>
      </c>
      <c r="B145" s="18"/>
      <c r="C145" s="19"/>
      <c r="D145" s="19"/>
      <c r="E145" s="19"/>
      <c r="F145" s="19"/>
    </row>
    <row r="146" spans="1:6" s="3" customFormat="1" x14ac:dyDescent="0.2">
      <c r="A146" s="1" t="s">
        <v>103</v>
      </c>
      <c r="B146" s="1"/>
      <c r="C146" s="1"/>
      <c r="D146" s="1"/>
      <c r="E146" s="21"/>
      <c r="F146" s="1"/>
    </row>
    <row r="147" spans="1:6" s="3" customFormat="1" x14ac:dyDescent="0.2">
      <c r="A147" s="1" t="s">
        <v>102</v>
      </c>
      <c r="B147" s="1"/>
      <c r="C147" s="1"/>
      <c r="D147" s="1"/>
      <c r="E147"/>
      <c r="F147" s="1"/>
    </row>
    <row r="148" spans="1:6" x14ac:dyDescent="0.2">
      <c r="A148" s="1" t="s">
        <v>101</v>
      </c>
    </row>
  </sheetData>
  <mergeCells count="25">
    <mergeCell ref="A1:F1"/>
    <mergeCell ref="A2:F2"/>
    <mergeCell ref="A4:B7"/>
    <mergeCell ref="C4:F4"/>
    <mergeCell ref="C5:C7"/>
    <mergeCell ref="D5:F5"/>
    <mergeCell ref="D6:E6"/>
    <mergeCell ref="F6:F7"/>
    <mergeCell ref="A9:B9"/>
    <mergeCell ref="A58:F58"/>
    <mergeCell ref="A59:F59"/>
    <mergeCell ref="A61:B64"/>
    <mergeCell ref="C61:F61"/>
    <mergeCell ref="C62:C64"/>
    <mergeCell ref="D62:F62"/>
    <mergeCell ref="D63:E63"/>
    <mergeCell ref="F63:F64"/>
    <mergeCell ref="A117:F117"/>
    <mergeCell ref="A118:F118"/>
    <mergeCell ref="A120:B123"/>
    <mergeCell ref="C120:F120"/>
    <mergeCell ref="C121:C123"/>
    <mergeCell ref="D121:F121"/>
    <mergeCell ref="D122:E122"/>
    <mergeCell ref="F122:F12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2023-10-17T17:41:38Z</cp:lastPrinted>
  <dcterms:created xsi:type="dcterms:W3CDTF">2006-07-03T17:17:48Z</dcterms:created>
  <dcterms:modified xsi:type="dcterms:W3CDTF">2023-11-15T13:04:32Z</dcterms:modified>
</cp:coreProperties>
</file>